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315" windowHeight="22290"/>
  </bookViews>
  <sheets>
    <sheet name="Home" sheetId="2" r:id="rId1"/>
    <sheet name="Commercial" sheetId="1" r:id="rId2"/>
  </sheets>
  <calcPr calcId="145621"/>
</workbook>
</file>

<file path=xl/calcChain.xml><?xml version="1.0" encoding="utf-8"?>
<calcChain xmlns="http://schemas.openxmlformats.org/spreadsheetml/2006/main">
  <c r="F45" i="2" l="1"/>
  <c r="F50" i="2" s="1"/>
  <c r="F52" i="2" s="1"/>
  <c r="F47" i="2"/>
  <c r="F48" i="2"/>
  <c r="F59" i="2" l="1"/>
  <c r="F61" i="2"/>
  <c r="F45" i="1"/>
  <c r="F50" i="1" s="1"/>
  <c r="F52" i="1" s="1"/>
  <c r="F48" i="1" l="1"/>
  <c r="F47" i="1"/>
  <c r="F59" i="1" l="1"/>
  <c r="F61" i="1" s="1"/>
  <c r="F70" i="1" l="1"/>
  <c r="F63" i="1"/>
</calcChain>
</file>

<file path=xl/sharedStrings.xml><?xml version="1.0" encoding="utf-8"?>
<sst xmlns="http://schemas.openxmlformats.org/spreadsheetml/2006/main" count="116" uniqueCount="63">
  <si>
    <t>For information and to start saving visit :</t>
  </si>
  <si>
    <t>www.showertimer.com.au</t>
  </si>
  <si>
    <t>COMMERCIAL SHOWER COST CALCULATOR</t>
  </si>
  <si>
    <t>Instructions</t>
  </si>
  <si>
    <t>1)</t>
  </si>
  <si>
    <t>Take a graduated bucket into the shower and measure the flow rate in litres per minute</t>
  </si>
  <si>
    <t>2)</t>
  </si>
  <si>
    <t>Measure or estimate the cold water temperature</t>
  </si>
  <si>
    <t>3)</t>
  </si>
  <si>
    <t>Check the unit Tariff on Water &amp; Electric or Gas as charged on your account</t>
  </si>
  <si>
    <t>4)</t>
  </si>
  <si>
    <t>Enter the figures below to calculate your costs</t>
  </si>
  <si>
    <t xml:space="preserve">         (Insert your figures in the boxes)</t>
  </si>
  <si>
    <t>Shower Flow Rate</t>
  </si>
  <si>
    <t xml:space="preserve"> Litres per Minute</t>
  </si>
  <si>
    <t>Cold Water Temperature</t>
  </si>
  <si>
    <t xml:space="preserve"> Deg. C</t>
  </si>
  <si>
    <t>Average Shower Time (estimated)</t>
  </si>
  <si>
    <t xml:space="preserve"> minutes</t>
  </si>
  <si>
    <t>Number of Showers per Day (estimated)</t>
  </si>
  <si>
    <t>5)</t>
  </si>
  <si>
    <t>Water Cost per 1,000 Litres</t>
  </si>
  <si>
    <t>6)</t>
  </si>
  <si>
    <t>Cost of Heating Source</t>
  </si>
  <si>
    <t>(cents per unit)</t>
  </si>
  <si>
    <t xml:space="preserve">         required to reach a comfortable 40°C.</t>
  </si>
  <si>
    <t xml:space="preserve">   * enter only 1 of the 2 options below</t>
  </si>
  <si>
    <t xml:space="preserve">Electric ( KWattHour ) </t>
  </si>
  <si>
    <t xml:space="preserve">GAS            ( MJoule )    </t>
  </si>
  <si>
    <t>* See LPG note below</t>
  </si>
  <si>
    <t>Calculated present cost of Showers</t>
  </si>
  <si>
    <t>Cost of heating that water</t>
  </si>
  <si>
    <t>Electric</t>
  </si>
  <si>
    <t xml:space="preserve">GAS  </t>
  </si>
  <si>
    <t>Calculated cost of timed Showers</t>
  </si>
  <si>
    <t>Enter Proposed Shower Timer setting here</t>
  </si>
  <si>
    <t>Annual savings (per cubicle) :</t>
  </si>
  <si>
    <t>Return on Investment :</t>
  </si>
  <si>
    <t>%</t>
  </si>
  <si>
    <t xml:space="preserve"> (from the installation of a standard Showertimer )</t>
  </si>
  <si>
    <t>** The cost of a showertimer is recovered very quickly **</t>
  </si>
  <si>
    <t>7)</t>
  </si>
  <si>
    <t>Total annual savings :</t>
  </si>
  <si>
    <t>* Note: LP Gas Cost per Mjoule</t>
  </si>
  <si>
    <t>1Kg of LPG = 2 Litres =  50 MJoules (Approx)</t>
  </si>
  <si>
    <t>To calculate the cost per MJoule</t>
  </si>
  <si>
    <t>1) Multiply the weight in Kg by 50</t>
  </si>
  <si>
    <t>2) Divide that into the cost in cents</t>
  </si>
  <si>
    <t>e.g.  45 Kg bottle of LPG costing $70 is approx. = 3.1c per MJoule</t>
  </si>
  <si>
    <t>cents</t>
  </si>
  <si>
    <t>Total number of shower cubicles</t>
  </si>
  <si>
    <t>Cost of water used per shower</t>
  </si>
  <si>
    <t>Total cost per day per cubicle</t>
  </si>
  <si>
    <t>Estimated present annual cost of all showers in 1 cubicle :</t>
  </si>
  <si>
    <t>Estimated cost of all showers in 1 cubicle, timed :</t>
  </si>
  <si>
    <t>Figures to be entered (per shower cubicle)</t>
  </si>
  <si>
    <t>Annual savings from each timed shower :</t>
  </si>
  <si>
    <t>Estimated Annual Cost of all Showers, Timed :</t>
  </si>
  <si>
    <t>Estimated present annual cost of all showers:</t>
  </si>
  <si>
    <t>Total cost of each shower</t>
  </si>
  <si>
    <t>Number of Showers per Day</t>
  </si>
  <si>
    <t>Figures to be entered</t>
  </si>
  <si>
    <t>PERSONAL SHOWER COST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</si>
</sst>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"/>
    <numFmt numFmtId="165" formatCode="&quot;$&quot;#,##0.00"/>
    <numFmt numFmtId="166" formatCode="&quot;$&quot;#,##0"/>
  </numFmts>
  <fonts count="26" x14ac:knownFonts="1">
    <font>
      <sz val="10"/>
      <name val="Arial"/>
    </font>
    <font>
      <sz val="10"/>
      <name val="Arial"/>
      <family val="2"/>
    </font>
    <font>
      <b/>
      <sz val="9"/>
      <color indexed="8"/>
      <name val="Arial"/>
      <family val="2"/>
    </font>
    <font>
      <u/>
      <sz val="10"/>
      <color indexed="12"/>
      <name val="Arial"/>
      <family val="2"/>
    </font>
    <font>
      <sz val="7.5"/>
      <color indexed="17"/>
      <name val="Arial"/>
      <family val="2"/>
    </font>
    <font>
      <b/>
      <sz val="16"/>
      <color indexed="8"/>
      <name val="Arial"/>
      <family val="2"/>
    </font>
    <font>
      <b/>
      <sz val="9"/>
      <color indexed="23"/>
      <name val="Arial"/>
      <family val="2"/>
    </font>
    <font>
      <b/>
      <u/>
      <sz val="9"/>
      <color indexed="8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7"/>
      <name val="Arial"/>
      <family val="2"/>
    </font>
    <font>
      <b/>
      <sz val="9"/>
      <color rgb="FF0000FF"/>
      <name val="Arial"/>
      <family val="2"/>
    </font>
    <font>
      <b/>
      <sz val="11"/>
      <color rgb="FF0000FF"/>
      <name val="Arial"/>
      <family val="2"/>
    </font>
    <font>
      <b/>
      <sz val="9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sz val="8"/>
      <color indexed="8"/>
      <name val="Arial"/>
      <family val="2"/>
    </font>
    <font>
      <b/>
      <sz val="10"/>
      <color indexed="23"/>
      <name val="Arial"/>
      <family val="2"/>
    </font>
    <font>
      <b/>
      <sz val="10"/>
      <color theme="9" tint="-0.249977111117893"/>
      <name val="Arial"/>
      <family val="2"/>
    </font>
    <font>
      <u/>
      <sz val="9"/>
      <color indexed="8"/>
      <name val="Arial"/>
      <family val="2"/>
    </font>
    <font>
      <u/>
      <sz val="10"/>
      <color indexed="12"/>
      <name val="Arial"/>
      <family val="2"/>
    </font>
    <font>
      <b/>
      <u/>
      <sz val="9"/>
      <color theme="3"/>
      <name val="Arial"/>
      <family val="2"/>
    </font>
    <font>
      <b/>
      <sz val="11"/>
      <color indexed="12"/>
      <name val="Arial"/>
      <family val="2"/>
    </font>
    <font>
      <b/>
      <sz val="9"/>
      <color indexed="12"/>
      <name val="Arial"/>
      <family val="2"/>
    </font>
    <font>
      <b/>
      <u/>
      <sz val="9"/>
      <color indexed="23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9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46">
    <xf numFmtId="0" fontId="0" fillId="0" borderId="0" xfId="0"/>
    <xf numFmtId="164" fontId="2" fillId="0" borderId="0" xfId="0" applyNumberFormat="1" applyFont="1"/>
    <xf numFmtId="0" fontId="4" fillId="0" borderId="0" xfId="0" applyFont="1"/>
    <xf numFmtId="164" fontId="5" fillId="0" borderId="0" xfId="0" applyNumberFormat="1" applyFont="1"/>
    <xf numFmtId="164" fontId="2" fillId="0" borderId="0" xfId="0" applyNumberFormat="1" applyFont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1" fontId="2" fillId="0" borderId="1" xfId="0" applyNumberFormat="1" applyFont="1" applyBorder="1"/>
    <xf numFmtId="44" fontId="2" fillId="0" borderId="0" xfId="2" applyFont="1"/>
    <xf numFmtId="164" fontId="8" fillId="0" borderId="0" xfId="0" applyNumberFormat="1" applyFont="1"/>
    <xf numFmtId="1" fontId="2" fillId="0" borderId="2" xfId="0" applyNumberFormat="1" applyFont="1" applyBorder="1"/>
    <xf numFmtId="165" fontId="2" fillId="0" borderId="1" xfId="0" applyNumberFormat="1" applyFont="1" applyBorder="1"/>
    <xf numFmtId="164" fontId="2" fillId="0" borderId="0" xfId="3" applyNumberFormat="1" applyFont="1"/>
    <xf numFmtId="164" fontId="2" fillId="0" borderId="0" xfId="0" quotePrefix="1" applyNumberFormat="1" applyFont="1"/>
    <xf numFmtId="164" fontId="10" fillId="0" borderId="0" xfId="0" quotePrefix="1" applyNumberFormat="1" applyFont="1"/>
    <xf numFmtId="164" fontId="11" fillId="0" borderId="0" xfId="0" applyNumberFormat="1" applyFont="1"/>
    <xf numFmtId="164" fontId="10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3" xfId="0" applyNumberFormat="1" applyFont="1" applyBorder="1"/>
    <xf numFmtId="164" fontId="2" fillId="0" borderId="0" xfId="0" applyNumberFormat="1" applyFont="1" applyAlignment="1">
      <alignment horizontal="left"/>
    </xf>
    <xf numFmtId="164" fontId="2" fillId="0" borderId="4" xfId="0" applyNumberFormat="1" applyFont="1" applyBorder="1"/>
    <xf numFmtId="164" fontId="2" fillId="0" borderId="5" xfId="0" applyNumberFormat="1" applyFont="1" applyBorder="1"/>
    <xf numFmtId="164" fontId="7" fillId="0" borderId="5" xfId="0" applyNumberFormat="1" applyFont="1" applyBorder="1"/>
    <xf numFmtId="165" fontId="2" fillId="0" borderId="0" xfId="0" applyNumberFormat="1" applyFont="1"/>
    <xf numFmtId="166" fontId="2" fillId="0" borderId="0" xfId="0" applyNumberFormat="1" applyFont="1" applyBorder="1"/>
    <xf numFmtId="164" fontId="2" fillId="0" borderId="0" xfId="0" applyNumberFormat="1" applyFont="1" applyBorder="1"/>
    <xf numFmtId="164" fontId="12" fillId="0" borderId="0" xfId="0" applyNumberFormat="1" applyFont="1" applyAlignment="1">
      <alignment horizontal="right"/>
    </xf>
    <xf numFmtId="164" fontId="2" fillId="0" borderId="6" xfId="0" applyNumberFormat="1" applyFont="1" applyBorder="1"/>
    <xf numFmtId="164" fontId="13" fillId="0" borderId="6" xfId="0" applyNumberFormat="1" applyFont="1" applyBorder="1" applyAlignment="1">
      <alignment horizontal="right"/>
    </xf>
    <xf numFmtId="166" fontId="14" fillId="0" borderId="6" xfId="0" applyNumberFormat="1" applyFont="1" applyBorder="1" applyAlignment="1">
      <alignment horizontal="right"/>
    </xf>
    <xf numFmtId="164" fontId="15" fillId="0" borderId="0" xfId="0" applyNumberFormat="1" applyFont="1" applyAlignment="1">
      <alignment horizontal="right"/>
    </xf>
    <xf numFmtId="3" fontId="16" fillId="0" borderId="0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left"/>
    </xf>
    <xf numFmtId="3" fontId="2" fillId="0" borderId="0" xfId="0" applyNumberFormat="1" applyFont="1" applyBorder="1"/>
    <xf numFmtId="164" fontId="18" fillId="0" borderId="0" xfId="0" applyNumberFormat="1" applyFont="1" applyAlignment="1">
      <alignment horizontal="right"/>
    </xf>
    <xf numFmtId="164" fontId="15" fillId="0" borderId="0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4" fontId="20" fillId="0" borderId="0" xfId="0" applyNumberFormat="1" applyFont="1"/>
    <xf numFmtId="164" fontId="2" fillId="0" borderId="0" xfId="3" applyNumberFormat="1" applyFont="1" applyFill="1"/>
    <xf numFmtId="164" fontId="22" fillId="0" borderId="0" xfId="0" applyNumberFormat="1" applyFont="1"/>
    <xf numFmtId="166" fontId="23" fillId="0" borderId="6" xfId="0" applyNumberFormat="1" applyFont="1" applyBorder="1"/>
    <xf numFmtId="164" fontId="24" fillId="0" borderId="6" xfId="0" applyNumberFormat="1" applyFont="1" applyBorder="1" applyAlignment="1">
      <alignment horizontal="right"/>
    </xf>
    <xf numFmtId="164" fontId="25" fillId="0" borderId="0" xfId="0" applyNumberFormat="1" applyFont="1"/>
    <xf numFmtId="164" fontId="12" fillId="0" borderId="0" xfId="0" applyNumberFormat="1" applyFont="1"/>
    <xf numFmtId="44" fontId="2" fillId="0" borderId="0" xfId="5" applyFont="1"/>
    <xf numFmtId="0" fontId="3" fillId="0" borderId="0" xfId="1" applyAlignment="1" applyProtection="1">
      <alignment horizontal="center"/>
    </xf>
  </cellXfs>
  <cellStyles count="6">
    <cellStyle name="Currency" xfId="5" builtinId="4"/>
    <cellStyle name="Currency 2" xfId="2"/>
    <cellStyle name="Hyperlink" xfId="1" builtinId="8"/>
    <cellStyle name="Hyperlink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22</xdr:row>
      <xdr:rowOff>0</xdr:rowOff>
    </xdr:from>
    <xdr:to>
      <xdr:col>5</xdr:col>
      <xdr:colOff>495300</xdr:colOff>
      <xdr:row>23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448050" y="3400425"/>
          <a:ext cx="0" cy="161925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537686</xdr:colOff>
      <xdr:row>3</xdr:row>
      <xdr:rowOff>146741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5238" cy="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22</xdr:row>
      <xdr:rowOff>0</xdr:rowOff>
    </xdr:from>
    <xdr:to>
      <xdr:col>5</xdr:col>
      <xdr:colOff>495300</xdr:colOff>
      <xdr:row>23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81425" y="3371850"/>
          <a:ext cx="0" cy="1524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537686</xdr:colOff>
      <xdr:row>3</xdr:row>
      <xdr:rowOff>146741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5238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howertimer.com.a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howertimer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00"/>
  <sheetViews>
    <sheetView showGridLines="0" showZeros="0" tabSelected="1" zoomScale="145" zoomScaleNormal="145" workbookViewId="0">
      <selection activeCell="L25" sqref="L25"/>
    </sheetView>
  </sheetViews>
  <sheetFormatPr defaultColWidth="8.85546875" defaultRowHeight="12" x14ac:dyDescent="0.2"/>
  <cols>
    <col min="1" max="1" width="8.85546875" style="1" customWidth="1"/>
    <col min="2" max="2" width="9.7109375" style="1" bestFit="1" customWidth="1"/>
    <col min="3" max="3" width="10.7109375" style="1" bestFit="1" customWidth="1"/>
    <col min="4" max="4" width="10.28515625" style="1" customWidth="1"/>
    <col min="5" max="5" width="9.7109375" style="1" customWidth="1"/>
    <col min="6" max="6" width="8.85546875" style="1" customWidth="1"/>
    <col min="7" max="7" width="9.85546875" style="1" customWidth="1"/>
    <col min="8" max="16384" width="8.85546875" style="1"/>
  </cols>
  <sheetData>
    <row r="7" spans="1:4" x14ac:dyDescent="0.2">
      <c r="B7" s="1" t="s">
        <v>0</v>
      </c>
    </row>
    <row r="8" spans="1:4" ht="12.75" x14ac:dyDescent="0.2">
      <c r="B8" s="45" t="s">
        <v>1</v>
      </c>
      <c r="C8" s="45"/>
      <c r="D8" s="45"/>
    </row>
    <row r="9" spans="1:4" x14ac:dyDescent="0.2">
      <c r="B9" s="2"/>
    </row>
    <row r="11" spans="1:4" ht="20.25" x14ac:dyDescent="0.3">
      <c r="B11" s="3" t="s">
        <v>62</v>
      </c>
    </row>
    <row r="15" spans="1:4" x14ac:dyDescent="0.2">
      <c r="A15" s="42" t="s">
        <v>3</v>
      </c>
    </row>
    <row r="16" spans="1:4" ht="4.5" customHeight="1" x14ac:dyDescent="0.2"/>
    <row r="17" spans="1:7" x14ac:dyDescent="0.2">
      <c r="A17" s="4" t="s">
        <v>4</v>
      </c>
      <c r="B17" s="1" t="s">
        <v>5</v>
      </c>
    </row>
    <row r="18" spans="1:7" x14ac:dyDescent="0.2">
      <c r="A18" s="4" t="s">
        <v>6</v>
      </c>
      <c r="B18" s="1" t="s">
        <v>7</v>
      </c>
    </row>
    <row r="19" spans="1:7" x14ac:dyDescent="0.2">
      <c r="A19" s="4" t="s">
        <v>8</v>
      </c>
      <c r="B19" s="1" t="s">
        <v>9</v>
      </c>
    </row>
    <row r="20" spans="1:7" x14ac:dyDescent="0.2">
      <c r="A20" s="4" t="s">
        <v>10</v>
      </c>
      <c r="B20" s="1" t="s">
        <v>11</v>
      </c>
    </row>
    <row r="22" spans="1:7" x14ac:dyDescent="0.2">
      <c r="E22" s="5" t="s">
        <v>12</v>
      </c>
    </row>
    <row r="23" spans="1:7" x14ac:dyDescent="0.2">
      <c r="A23" s="42" t="s">
        <v>61</v>
      </c>
    </row>
    <row r="24" spans="1:7" x14ac:dyDescent="0.2">
      <c r="A24" s="6"/>
    </row>
    <row r="25" spans="1:7" x14ac:dyDescent="0.2">
      <c r="A25" s="4" t="s">
        <v>4</v>
      </c>
      <c r="B25" s="1" t="s">
        <v>13</v>
      </c>
      <c r="F25" s="7">
        <v>12</v>
      </c>
      <c r="G25" s="44" t="s">
        <v>14</v>
      </c>
    </row>
    <row r="26" spans="1:7" x14ac:dyDescent="0.2">
      <c r="A26" s="4"/>
    </row>
    <row r="27" spans="1:7" x14ac:dyDescent="0.2">
      <c r="A27" s="4" t="s">
        <v>6</v>
      </c>
      <c r="B27" s="1" t="s">
        <v>15</v>
      </c>
      <c r="F27" s="7">
        <v>12</v>
      </c>
      <c r="G27" s="1" t="s">
        <v>16</v>
      </c>
    </row>
    <row r="28" spans="1:7" ht="12.75" thickBot="1" x14ac:dyDescent="0.25">
      <c r="A28" s="4"/>
    </row>
    <row r="29" spans="1:7" ht="12.75" thickBot="1" x14ac:dyDescent="0.25">
      <c r="A29" s="4" t="s">
        <v>8</v>
      </c>
      <c r="B29" s="9" t="s">
        <v>17</v>
      </c>
      <c r="F29" s="10">
        <v>12</v>
      </c>
      <c r="G29" s="1" t="s">
        <v>18</v>
      </c>
    </row>
    <row r="30" spans="1:7" x14ac:dyDescent="0.2">
      <c r="A30" s="4"/>
    </row>
    <row r="31" spans="1:7" x14ac:dyDescent="0.2">
      <c r="A31" s="4" t="s">
        <v>10</v>
      </c>
      <c r="B31" s="1" t="s">
        <v>60</v>
      </c>
      <c r="F31" s="7">
        <v>8</v>
      </c>
    </row>
    <row r="32" spans="1:7" x14ac:dyDescent="0.2">
      <c r="A32" s="4"/>
    </row>
    <row r="33" spans="1:11" x14ac:dyDescent="0.2">
      <c r="A33" s="4" t="s">
        <v>20</v>
      </c>
      <c r="B33" s="1" t="s">
        <v>21</v>
      </c>
      <c r="F33" s="11">
        <v>3</v>
      </c>
    </row>
    <row r="34" spans="1:11" x14ac:dyDescent="0.2">
      <c r="A34" s="4"/>
    </row>
    <row r="35" spans="1:11" x14ac:dyDescent="0.2">
      <c r="A35" s="4" t="s">
        <v>22</v>
      </c>
      <c r="B35" s="1" t="s">
        <v>23</v>
      </c>
      <c r="D35" s="38" t="s">
        <v>24</v>
      </c>
      <c r="E35" s="38"/>
    </row>
    <row r="36" spans="1:11" x14ac:dyDescent="0.2">
      <c r="A36" s="4"/>
      <c r="B36" s="13" t="s">
        <v>25</v>
      </c>
    </row>
    <row r="37" spans="1:11" x14ac:dyDescent="0.2">
      <c r="C37" s="14" t="s">
        <v>26</v>
      </c>
      <c r="H37" s="15"/>
    </row>
    <row r="38" spans="1:11" x14ac:dyDescent="0.2">
      <c r="B38" s="16"/>
    </row>
    <row r="39" spans="1:11" x14ac:dyDescent="0.2">
      <c r="E39" s="17" t="s">
        <v>27</v>
      </c>
      <c r="F39" s="18">
        <v>30</v>
      </c>
      <c r="G39" s="1" t="s">
        <v>49</v>
      </c>
    </row>
    <row r="40" spans="1:11" x14ac:dyDescent="0.2">
      <c r="D40" s="19"/>
      <c r="E40" s="17" t="s">
        <v>28</v>
      </c>
      <c r="F40" s="20"/>
      <c r="G40" s="5" t="s">
        <v>29</v>
      </c>
    </row>
    <row r="41" spans="1:11" ht="12.75" thickBot="1" x14ac:dyDescent="0.25">
      <c r="B41" s="21"/>
      <c r="C41" s="22"/>
      <c r="D41" s="21"/>
      <c r="E41" s="21"/>
      <c r="F41" s="21"/>
    </row>
    <row r="42" spans="1:11" x14ac:dyDescent="0.2">
      <c r="A42" s="13"/>
      <c r="B42" s="13"/>
      <c r="K42" s="6"/>
    </row>
    <row r="43" spans="1:11" x14ac:dyDescent="0.2">
      <c r="A43" s="42" t="s">
        <v>30</v>
      </c>
      <c r="B43" s="13"/>
      <c r="K43" s="6"/>
    </row>
    <row r="44" spans="1:11" x14ac:dyDescent="0.2">
      <c r="A44" s="6"/>
      <c r="B44" s="13"/>
      <c r="K44" s="6"/>
    </row>
    <row r="45" spans="1:11" x14ac:dyDescent="0.2">
      <c r="B45" s="1" t="s">
        <v>51</v>
      </c>
      <c r="F45" s="23">
        <f>($F$25*$F$29*$F$33)/1000</f>
        <v>0.432</v>
      </c>
      <c r="K45" s="6"/>
    </row>
    <row r="46" spans="1:11" x14ac:dyDescent="0.2">
      <c r="B46" s="13"/>
      <c r="K46" s="6"/>
    </row>
    <row r="47" spans="1:11" x14ac:dyDescent="0.2">
      <c r="B47" s="1" t="s">
        <v>31</v>
      </c>
      <c r="E47" s="17" t="s">
        <v>32</v>
      </c>
      <c r="F47" s="23">
        <f>$F$39*$F$25*$F$29*(40-$F$27)*4.2/280000</f>
        <v>1.8144</v>
      </c>
      <c r="K47" s="6"/>
    </row>
    <row r="48" spans="1:11" x14ac:dyDescent="0.2">
      <c r="A48" s="13"/>
      <c r="B48" s="13"/>
      <c r="E48" s="17" t="s">
        <v>33</v>
      </c>
      <c r="F48" s="23">
        <f>$F$40*$F$25*$F$29*(40-$F$27)*4.2/60000</f>
        <v>0</v>
      </c>
      <c r="K48" s="6"/>
    </row>
    <row r="49" spans="1:11" x14ac:dyDescent="0.2">
      <c r="A49" s="13"/>
      <c r="B49" s="13"/>
      <c r="K49" s="6"/>
    </row>
    <row r="50" spans="1:11" x14ac:dyDescent="0.2">
      <c r="A50" s="13"/>
      <c r="B50" s="1" t="s">
        <v>59</v>
      </c>
      <c r="F50" s="23">
        <f>(SUM(F45:F49))</f>
        <v>2.2464</v>
      </c>
      <c r="K50" s="6"/>
    </row>
    <row r="51" spans="1:11" x14ac:dyDescent="0.2">
      <c r="A51" s="13"/>
      <c r="K51" s="6"/>
    </row>
    <row r="52" spans="1:11" x14ac:dyDescent="0.2">
      <c r="A52" s="13"/>
      <c r="B52" s="43" t="s">
        <v>58</v>
      </c>
      <c r="F52" s="24">
        <f>$F$50*$F$31*365</f>
        <v>6559.4880000000003</v>
      </c>
      <c r="K52" s="6"/>
    </row>
    <row r="53" spans="1:11" ht="12.75" thickBot="1" x14ac:dyDescent="0.25">
      <c r="A53" s="13"/>
      <c r="B53" s="21"/>
      <c r="C53" s="21"/>
      <c r="D53" s="21"/>
      <c r="E53" s="21"/>
      <c r="F53" s="21"/>
      <c r="K53" s="6"/>
    </row>
    <row r="54" spans="1:11" x14ac:dyDescent="0.2">
      <c r="A54" s="13"/>
      <c r="B54" s="25"/>
      <c r="C54" s="25"/>
      <c r="D54" s="25"/>
      <c r="E54" s="25"/>
      <c r="F54" s="25"/>
      <c r="K54" s="6"/>
    </row>
    <row r="55" spans="1:11" x14ac:dyDescent="0.2">
      <c r="A55" s="42" t="s">
        <v>34</v>
      </c>
      <c r="B55" s="13"/>
      <c r="K55" s="6"/>
    </row>
    <row r="56" spans="1:11" ht="12.75" thickBot="1" x14ac:dyDescent="0.25">
      <c r="A56" s="6"/>
      <c r="B56" s="13"/>
      <c r="K56" s="6"/>
    </row>
    <row r="57" spans="1:11" ht="12.75" thickBot="1" x14ac:dyDescent="0.25">
      <c r="B57" s="9" t="s">
        <v>35</v>
      </c>
      <c r="F57" s="10">
        <v>6</v>
      </c>
      <c r="G57" s="1" t="s">
        <v>18</v>
      </c>
      <c r="K57" s="6"/>
    </row>
    <row r="58" spans="1:11" x14ac:dyDescent="0.2">
      <c r="K58" s="6"/>
    </row>
    <row r="59" spans="1:11" x14ac:dyDescent="0.2">
      <c r="E59" s="26" t="s">
        <v>57</v>
      </c>
      <c r="F59" s="24">
        <f>(F52*F57)/F29</f>
        <v>3279.7440000000001</v>
      </c>
      <c r="K59" s="6"/>
    </row>
    <row r="60" spans="1:11" x14ac:dyDescent="0.2">
      <c r="F60" s="24"/>
      <c r="K60" s="6"/>
    </row>
    <row r="61" spans="1:11" ht="18" customHeight="1" x14ac:dyDescent="0.25">
      <c r="C61" s="27"/>
      <c r="D61" s="27"/>
      <c r="E61" s="41" t="s">
        <v>56</v>
      </c>
      <c r="F61" s="40">
        <f>F52-F59</f>
        <v>3279.7440000000001</v>
      </c>
      <c r="K61" s="6"/>
    </row>
    <row r="62" spans="1:11" x14ac:dyDescent="0.2">
      <c r="E62" s="17"/>
      <c r="F62" s="24"/>
      <c r="K62" s="6"/>
    </row>
    <row r="63" spans="1:11" x14ac:dyDescent="0.2">
      <c r="E63" s="17"/>
      <c r="F63" s="24"/>
      <c r="K63" s="6"/>
    </row>
    <row r="64" spans="1:11" ht="12.75" x14ac:dyDescent="0.2">
      <c r="E64" s="17"/>
      <c r="F64" s="34" t="s">
        <v>40</v>
      </c>
      <c r="K64" s="6"/>
    </row>
    <row r="65" spans="1:12" ht="12.75" thickBot="1" x14ac:dyDescent="0.25">
      <c r="B65" s="21"/>
      <c r="C65" s="21"/>
      <c r="D65" s="21"/>
      <c r="E65" s="21"/>
      <c r="F65" s="21"/>
      <c r="K65" s="6"/>
    </row>
    <row r="66" spans="1:12" x14ac:dyDescent="0.2">
      <c r="B66" s="13"/>
      <c r="K66" s="6"/>
    </row>
    <row r="67" spans="1:12" x14ac:dyDescent="0.2">
      <c r="A67" s="1" t="s">
        <v>43</v>
      </c>
      <c r="K67" s="6"/>
    </row>
    <row r="68" spans="1:12" x14ac:dyDescent="0.2">
      <c r="K68" s="6"/>
    </row>
    <row r="69" spans="1:12" hidden="1" x14ac:dyDescent="0.2">
      <c r="B69" s="15"/>
      <c r="C69" s="15"/>
      <c r="D69" s="15"/>
      <c r="E69" s="15"/>
      <c r="F69" s="37"/>
      <c r="G69" s="15"/>
      <c r="H69" s="6"/>
      <c r="J69" s="6"/>
      <c r="L69" s="6"/>
    </row>
    <row r="70" spans="1:12" x14ac:dyDescent="0.2">
      <c r="B70" s="15"/>
      <c r="C70" s="15"/>
      <c r="D70" s="15"/>
      <c r="E70" s="15"/>
      <c r="F70" s="37"/>
      <c r="G70" s="15"/>
      <c r="H70" s="6"/>
      <c r="J70" s="6"/>
      <c r="L70" s="6"/>
    </row>
    <row r="71" spans="1:12" x14ac:dyDescent="0.2">
      <c r="B71" s="15"/>
      <c r="C71" s="15" t="s">
        <v>44</v>
      </c>
      <c r="D71" s="15"/>
      <c r="E71" s="15"/>
      <c r="F71" s="15"/>
      <c r="G71" s="15"/>
    </row>
    <row r="72" spans="1:12" x14ac:dyDescent="0.2">
      <c r="B72" s="15"/>
      <c r="C72" s="15"/>
      <c r="D72" s="15"/>
      <c r="E72" s="15"/>
      <c r="F72" s="15"/>
      <c r="G72" s="15"/>
    </row>
    <row r="73" spans="1:12" x14ac:dyDescent="0.2">
      <c r="B73" s="15"/>
      <c r="C73" s="15" t="s">
        <v>45</v>
      </c>
      <c r="D73" s="15"/>
      <c r="E73" s="15"/>
      <c r="F73" s="15"/>
      <c r="G73" s="15"/>
    </row>
    <row r="74" spans="1:12" x14ac:dyDescent="0.2">
      <c r="B74" s="15"/>
      <c r="C74" s="15"/>
      <c r="D74" s="15"/>
      <c r="E74" s="15"/>
      <c r="F74" s="15"/>
      <c r="G74" s="15"/>
    </row>
    <row r="75" spans="1:12" x14ac:dyDescent="0.2">
      <c r="B75" s="15"/>
      <c r="C75" s="15"/>
      <c r="D75" s="15" t="s">
        <v>46</v>
      </c>
      <c r="E75" s="15"/>
      <c r="F75" s="15"/>
      <c r="G75" s="15"/>
    </row>
    <row r="76" spans="1:12" x14ac:dyDescent="0.2">
      <c r="B76" s="15"/>
      <c r="C76" s="15"/>
      <c r="D76" s="15" t="s">
        <v>47</v>
      </c>
      <c r="E76" s="15"/>
      <c r="F76" s="15"/>
      <c r="G76" s="15"/>
    </row>
    <row r="77" spans="1:12" x14ac:dyDescent="0.2">
      <c r="B77" s="15"/>
      <c r="C77" s="15"/>
      <c r="D77" s="15"/>
      <c r="E77" s="15"/>
      <c r="F77" s="15"/>
      <c r="G77" s="15"/>
    </row>
    <row r="78" spans="1:12" x14ac:dyDescent="0.2">
      <c r="B78" s="15" t="s">
        <v>48</v>
      </c>
      <c r="C78" s="15"/>
      <c r="D78" s="15"/>
      <c r="E78" s="15"/>
      <c r="F78" s="15"/>
      <c r="G78" s="15"/>
    </row>
    <row r="79" spans="1:12" x14ac:dyDescent="0.2">
      <c r="B79" s="15"/>
      <c r="C79" s="15"/>
      <c r="D79" s="15"/>
      <c r="E79" s="15"/>
      <c r="F79" s="15"/>
      <c r="G79" s="15"/>
    </row>
    <row r="80" spans="1:12" x14ac:dyDescent="0.2">
      <c r="B80" s="15"/>
      <c r="C80" s="15"/>
      <c r="D80" s="15"/>
      <c r="E80" s="15"/>
      <c r="F80" s="15"/>
      <c r="G80" s="15"/>
    </row>
    <row r="85" spans="5:8" x14ac:dyDescent="0.2">
      <c r="E85" s="6"/>
      <c r="H85" s="6"/>
    </row>
    <row r="99" spans="7:7" x14ac:dyDescent="0.2">
      <c r="G99" s="6"/>
    </row>
    <row r="100" spans="7:7" x14ac:dyDescent="0.2">
      <c r="G100" s="6"/>
    </row>
  </sheetData>
  <mergeCells count="1">
    <mergeCell ref="B8:D8"/>
  </mergeCells>
  <hyperlinks>
    <hyperlink ref="B8:D8" r:id="rId1" display="www.showertimer.com.au"/>
  </hyperlinks>
  <pageMargins left="0.75" right="0.75" top="0.54" bottom="1" header="0.5" footer="0.5"/>
  <pageSetup paperSize="9" orientation="portrait" horizontalDpi="4294967293" vertic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06"/>
  <sheetViews>
    <sheetView showGridLines="0" showZeros="0" zoomScale="145" zoomScaleNormal="145" workbookViewId="0">
      <selection activeCell="L35" sqref="L35"/>
    </sheetView>
  </sheetViews>
  <sheetFormatPr defaultColWidth="8.85546875" defaultRowHeight="12" x14ac:dyDescent="0.2"/>
  <cols>
    <col min="1" max="1" width="8.85546875" style="1" customWidth="1"/>
    <col min="2" max="2" width="9.7109375" style="1" bestFit="1" customWidth="1"/>
    <col min="3" max="3" width="10.7109375" style="1" bestFit="1" customWidth="1"/>
    <col min="4" max="4" width="10.28515625" style="1" customWidth="1"/>
    <col min="5" max="5" width="9.7109375" style="1" customWidth="1"/>
    <col min="6" max="6" width="11.140625" style="1" customWidth="1"/>
    <col min="7" max="7" width="9.85546875" style="1" customWidth="1"/>
    <col min="8" max="16384" width="8.85546875" style="1"/>
  </cols>
  <sheetData>
    <row r="7" spans="1:4" x14ac:dyDescent="0.2">
      <c r="B7" s="1" t="s">
        <v>0</v>
      </c>
    </row>
    <row r="8" spans="1:4" ht="12.75" x14ac:dyDescent="0.2">
      <c r="B8" s="45" t="s">
        <v>1</v>
      </c>
      <c r="C8" s="45"/>
      <c r="D8" s="45"/>
    </row>
    <row r="9" spans="1:4" x14ac:dyDescent="0.2">
      <c r="B9" s="2"/>
    </row>
    <row r="11" spans="1:4" ht="20.25" x14ac:dyDescent="0.3">
      <c r="B11" s="3" t="s">
        <v>2</v>
      </c>
    </row>
    <row r="15" spans="1:4" x14ac:dyDescent="0.2">
      <c r="A15" s="39" t="s">
        <v>3</v>
      </c>
    </row>
    <row r="16" spans="1:4" ht="4.5" customHeight="1" x14ac:dyDescent="0.2"/>
    <row r="17" spans="1:7" x14ac:dyDescent="0.2">
      <c r="A17" s="4" t="s">
        <v>4</v>
      </c>
      <c r="B17" s="1" t="s">
        <v>5</v>
      </c>
    </row>
    <row r="18" spans="1:7" x14ac:dyDescent="0.2">
      <c r="A18" s="4" t="s">
        <v>6</v>
      </c>
      <c r="B18" s="1" t="s">
        <v>7</v>
      </c>
    </row>
    <row r="19" spans="1:7" x14ac:dyDescent="0.2">
      <c r="A19" s="4" t="s">
        <v>8</v>
      </c>
      <c r="B19" s="1" t="s">
        <v>9</v>
      </c>
    </row>
    <row r="20" spans="1:7" x14ac:dyDescent="0.2">
      <c r="A20" s="4" t="s">
        <v>10</v>
      </c>
      <c r="B20" s="1" t="s">
        <v>11</v>
      </c>
    </row>
    <row r="22" spans="1:7" x14ac:dyDescent="0.2">
      <c r="E22" s="5" t="s">
        <v>12</v>
      </c>
    </row>
    <row r="23" spans="1:7" x14ac:dyDescent="0.2">
      <c r="A23" s="39" t="s">
        <v>55</v>
      </c>
    </row>
    <row r="24" spans="1:7" x14ac:dyDescent="0.2">
      <c r="A24" s="6"/>
    </row>
    <row r="25" spans="1:7" x14ac:dyDescent="0.2">
      <c r="A25" s="4" t="s">
        <v>4</v>
      </c>
      <c r="B25" s="1" t="s">
        <v>13</v>
      </c>
      <c r="F25" s="7">
        <v>12</v>
      </c>
      <c r="G25" s="8" t="s">
        <v>14</v>
      </c>
    </row>
    <row r="26" spans="1:7" x14ac:dyDescent="0.2">
      <c r="A26" s="4"/>
    </row>
    <row r="27" spans="1:7" x14ac:dyDescent="0.2">
      <c r="A27" s="4" t="s">
        <v>6</v>
      </c>
      <c r="B27" s="1" t="s">
        <v>15</v>
      </c>
      <c r="F27" s="7">
        <v>12</v>
      </c>
      <c r="G27" s="1" t="s">
        <v>16</v>
      </c>
    </row>
    <row r="28" spans="1:7" ht="12.75" thickBot="1" x14ac:dyDescent="0.25">
      <c r="A28" s="4"/>
    </row>
    <row r="29" spans="1:7" ht="12.75" thickBot="1" x14ac:dyDescent="0.25">
      <c r="A29" s="4" t="s">
        <v>8</v>
      </c>
      <c r="B29" s="9" t="s">
        <v>17</v>
      </c>
      <c r="F29" s="10">
        <v>12</v>
      </c>
      <c r="G29" s="1" t="s">
        <v>18</v>
      </c>
    </row>
    <row r="30" spans="1:7" x14ac:dyDescent="0.2">
      <c r="A30" s="4"/>
    </row>
    <row r="31" spans="1:7" x14ac:dyDescent="0.2">
      <c r="A31" s="4" t="s">
        <v>10</v>
      </c>
      <c r="B31" s="1" t="s">
        <v>19</v>
      </c>
      <c r="F31" s="7">
        <v>5</v>
      </c>
    </row>
    <row r="32" spans="1:7" x14ac:dyDescent="0.2">
      <c r="A32" s="4"/>
    </row>
    <row r="33" spans="1:11" x14ac:dyDescent="0.2">
      <c r="A33" s="4" t="s">
        <v>20</v>
      </c>
      <c r="B33" s="1" t="s">
        <v>21</v>
      </c>
      <c r="F33" s="11">
        <v>5</v>
      </c>
    </row>
    <row r="34" spans="1:11" x14ac:dyDescent="0.2">
      <c r="A34" s="4"/>
    </row>
    <row r="35" spans="1:11" x14ac:dyDescent="0.2">
      <c r="A35" s="4" t="s">
        <v>22</v>
      </c>
      <c r="B35" s="12" t="s">
        <v>23</v>
      </c>
      <c r="D35" s="38" t="s">
        <v>24</v>
      </c>
      <c r="E35" s="38"/>
    </row>
    <row r="36" spans="1:11" x14ac:dyDescent="0.2">
      <c r="A36" s="4"/>
      <c r="B36" s="13" t="s">
        <v>25</v>
      </c>
    </row>
    <row r="37" spans="1:11" x14ac:dyDescent="0.2">
      <c r="C37" s="14" t="s">
        <v>26</v>
      </c>
      <c r="H37" s="15"/>
    </row>
    <row r="38" spans="1:11" x14ac:dyDescent="0.2">
      <c r="B38" s="16"/>
    </row>
    <row r="39" spans="1:11" x14ac:dyDescent="0.2">
      <c r="E39" s="17" t="s">
        <v>27</v>
      </c>
      <c r="F39" s="18">
        <v>50</v>
      </c>
      <c r="G39" s="1" t="s">
        <v>49</v>
      </c>
    </row>
    <row r="40" spans="1:11" x14ac:dyDescent="0.2">
      <c r="D40" s="19"/>
      <c r="E40" s="17" t="s">
        <v>28</v>
      </c>
      <c r="F40" s="20"/>
      <c r="G40" s="5" t="s">
        <v>29</v>
      </c>
    </row>
    <row r="41" spans="1:11" ht="12.75" thickBot="1" x14ac:dyDescent="0.25">
      <c r="B41" s="21"/>
      <c r="C41" s="22"/>
      <c r="D41" s="21"/>
      <c r="E41" s="21"/>
      <c r="F41" s="21"/>
    </row>
    <row r="42" spans="1:11" x14ac:dyDescent="0.2">
      <c r="A42" s="13"/>
      <c r="B42" s="13"/>
      <c r="K42" s="6"/>
    </row>
    <row r="43" spans="1:11" x14ac:dyDescent="0.2">
      <c r="A43" s="39" t="s">
        <v>30</v>
      </c>
      <c r="B43" s="13"/>
      <c r="K43" s="6"/>
    </row>
    <row r="44" spans="1:11" x14ac:dyDescent="0.2">
      <c r="A44" s="6"/>
      <c r="B44" s="13"/>
      <c r="K44" s="6"/>
    </row>
    <row r="45" spans="1:11" x14ac:dyDescent="0.2">
      <c r="B45" s="1" t="s">
        <v>51</v>
      </c>
      <c r="F45" s="23">
        <f>(($F$25*$F$29*$F$33)/1000)</f>
        <v>0.72</v>
      </c>
      <c r="K45" s="6"/>
    </row>
    <row r="46" spans="1:11" x14ac:dyDescent="0.2">
      <c r="B46" s="13"/>
      <c r="K46" s="6"/>
    </row>
    <row r="47" spans="1:11" x14ac:dyDescent="0.2">
      <c r="B47" s="1" t="s">
        <v>31</v>
      </c>
      <c r="E47" s="17" t="s">
        <v>32</v>
      </c>
      <c r="F47" s="23">
        <f>$F$39*$F$25*$F$29*(40-$F$27)*4.2/280000</f>
        <v>3.024</v>
      </c>
      <c r="K47" s="6"/>
    </row>
    <row r="48" spans="1:11" x14ac:dyDescent="0.2">
      <c r="A48" s="13"/>
      <c r="B48" s="13"/>
      <c r="E48" s="17" t="s">
        <v>33</v>
      </c>
      <c r="F48" s="23">
        <f>$F$40*$F$25*$F$29*(40-$F$27)*4.2/60000</f>
        <v>0</v>
      </c>
      <c r="K48" s="6"/>
    </row>
    <row r="49" spans="1:11" x14ac:dyDescent="0.2">
      <c r="A49" s="13"/>
      <c r="B49" s="13"/>
      <c r="K49" s="6"/>
    </row>
    <row r="50" spans="1:11" x14ac:dyDescent="0.2">
      <c r="A50" s="13"/>
      <c r="B50" s="1" t="s">
        <v>52</v>
      </c>
      <c r="F50" s="23">
        <f>(SUM(F45:F49))*F31</f>
        <v>18.72</v>
      </c>
      <c r="K50" s="6"/>
    </row>
    <row r="51" spans="1:11" x14ac:dyDescent="0.2">
      <c r="A51" s="13"/>
      <c r="K51" s="6"/>
    </row>
    <row r="52" spans="1:11" x14ac:dyDescent="0.2">
      <c r="A52" s="13"/>
      <c r="E52" s="26" t="s">
        <v>53</v>
      </c>
      <c r="F52" s="24">
        <f>$F$50*365</f>
        <v>6832.7999999999993</v>
      </c>
      <c r="K52" s="6"/>
    </row>
    <row r="53" spans="1:11" ht="12.75" thickBot="1" x14ac:dyDescent="0.25">
      <c r="A53" s="13"/>
      <c r="B53" s="21"/>
      <c r="C53" s="21"/>
      <c r="D53" s="21"/>
      <c r="E53" s="21"/>
      <c r="F53" s="21"/>
      <c r="K53" s="6"/>
    </row>
    <row r="54" spans="1:11" x14ac:dyDescent="0.2">
      <c r="A54" s="13"/>
      <c r="B54" s="25"/>
      <c r="C54" s="25"/>
      <c r="D54" s="25"/>
      <c r="E54" s="25"/>
      <c r="F54" s="25"/>
      <c r="K54" s="6"/>
    </row>
    <row r="55" spans="1:11" x14ac:dyDescent="0.2">
      <c r="A55" s="39" t="s">
        <v>34</v>
      </c>
      <c r="B55" s="13"/>
      <c r="K55" s="6"/>
    </row>
    <row r="56" spans="1:11" ht="12.75" thickBot="1" x14ac:dyDescent="0.25">
      <c r="A56" s="6"/>
      <c r="B56" s="13"/>
      <c r="K56" s="6"/>
    </row>
    <row r="57" spans="1:11" ht="12.75" thickBot="1" x14ac:dyDescent="0.25">
      <c r="B57" s="9" t="s">
        <v>35</v>
      </c>
      <c r="F57" s="10">
        <v>6</v>
      </c>
      <c r="G57" s="1" t="s">
        <v>18</v>
      </c>
      <c r="K57" s="6"/>
    </row>
    <row r="58" spans="1:11" x14ac:dyDescent="0.2">
      <c r="K58" s="6"/>
    </row>
    <row r="59" spans="1:11" x14ac:dyDescent="0.2">
      <c r="E59" s="26" t="s">
        <v>54</v>
      </c>
      <c r="F59" s="24">
        <f>(F52*F57)/F29</f>
        <v>3416.3999999999996</v>
      </c>
      <c r="K59" s="6"/>
    </row>
    <row r="60" spans="1:11" x14ac:dyDescent="0.2">
      <c r="F60" s="24"/>
      <c r="K60" s="6"/>
    </row>
    <row r="61" spans="1:11" ht="15" x14ac:dyDescent="0.25">
      <c r="D61" s="27"/>
      <c r="E61" s="28" t="s">
        <v>36</v>
      </c>
      <c r="F61" s="29">
        <f>F52-F59</f>
        <v>3416.3999999999996</v>
      </c>
      <c r="K61" s="6"/>
    </row>
    <row r="62" spans="1:11" x14ac:dyDescent="0.2">
      <c r="E62" s="17"/>
      <c r="F62" s="24"/>
      <c r="K62" s="6"/>
    </row>
    <row r="63" spans="1:11" ht="15" x14ac:dyDescent="0.25">
      <c r="E63" s="30" t="s">
        <v>37</v>
      </c>
      <c r="F63" s="31">
        <f>(F61*100)/290</f>
        <v>1178.0689655172412</v>
      </c>
      <c r="G63" s="1" t="s">
        <v>38</v>
      </c>
      <c r="K63" s="6"/>
    </row>
    <row r="64" spans="1:11" x14ac:dyDescent="0.2">
      <c r="D64" s="32" t="s">
        <v>39</v>
      </c>
      <c r="F64" s="33"/>
      <c r="K64" s="6"/>
    </row>
    <row r="65" spans="1:12" x14ac:dyDescent="0.2">
      <c r="E65" s="17"/>
      <c r="F65" s="24"/>
      <c r="K65" s="6"/>
    </row>
    <row r="66" spans="1:12" ht="12.75" x14ac:dyDescent="0.2">
      <c r="E66" s="17"/>
      <c r="F66" s="34" t="s">
        <v>40</v>
      </c>
      <c r="K66" s="6"/>
    </row>
    <row r="67" spans="1:12" ht="13.5" thickBot="1" x14ac:dyDescent="0.25">
      <c r="E67" s="17"/>
      <c r="F67" s="34"/>
      <c r="K67" s="6"/>
    </row>
    <row r="68" spans="1:12" ht="12.75" thickBot="1" x14ac:dyDescent="0.25">
      <c r="A68" s="4" t="s">
        <v>41</v>
      </c>
      <c r="B68" s="1" t="s">
        <v>50</v>
      </c>
      <c r="E68" s="17"/>
      <c r="F68" s="10">
        <v>10</v>
      </c>
      <c r="K68" s="6"/>
    </row>
    <row r="69" spans="1:12" ht="12.75" x14ac:dyDescent="0.2">
      <c r="E69" s="17"/>
      <c r="F69" s="34"/>
      <c r="K69" s="6"/>
    </row>
    <row r="70" spans="1:12" ht="12.75" x14ac:dyDescent="0.2">
      <c r="E70" s="35" t="s">
        <v>42</v>
      </c>
      <c r="F70" s="36">
        <f>F61*F68</f>
        <v>34164</v>
      </c>
      <c r="K70" s="6"/>
    </row>
    <row r="71" spans="1:12" ht="12.75" thickBot="1" x14ac:dyDescent="0.25">
      <c r="B71" s="21"/>
      <c r="C71" s="21"/>
      <c r="D71" s="21"/>
      <c r="E71" s="21"/>
      <c r="F71" s="21"/>
      <c r="K71" s="6"/>
    </row>
    <row r="72" spans="1:12" x14ac:dyDescent="0.2">
      <c r="B72" s="13"/>
      <c r="K72" s="6"/>
    </row>
    <row r="73" spans="1:12" x14ac:dyDescent="0.2">
      <c r="A73" s="1" t="s">
        <v>43</v>
      </c>
      <c r="K73" s="6"/>
    </row>
    <row r="74" spans="1:12" x14ac:dyDescent="0.2">
      <c r="K74" s="6"/>
    </row>
    <row r="75" spans="1:12" hidden="1" x14ac:dyDescent="0.2">
      <c r="B75" s="15"/>
      <c r="C75" s="15"/>
      <c r="D75" s="15"/>
      <c r="E75" s="15"/>
      <c r="F75" s="37"/>
      <c r="G75" s="15"/>
      <c r="H75" s="6"/>
      <c r="J75" s="6"/>
      <c r="L75" s="6"/>
    </row>
    <row r="76" spans="1:12" x14ac:dyDescent="0.2">
      <c r="B76" s="15"/>
      <c r="C76" s="15"/>
      <c r="D76" s="15"/>
      <c r="E76" s="15"/>
      <c r="F76" s="37"/>
      <c r="G76" s="15"/>
      <c r="H76" s="6"/>
      <c r="J76" s="6"/>
      <c r="L76" s="6"/>
    </row>
    <row r="77" spans="1:12" x14ac:dyDescent="0.2">
      <c r="B77" s="15"/>
      <c r="C77" s="15" t="s">
        <v>44</v>
      </c>
      <c r="D77" s="15"/>
      <c r="E77" s="15"/>
      <c r="F77" s="15"/>
      <c r="G77" s="15"/>
    </row>
    <row r="78" spans="1:12" x14ac:dyDescent="0.2">
      <c r="B78" s="15"/>
      <c r="C78" s="15"/>
      <c r="D78" s="15"/>
      <c r="E78" s="15"/>
      <c r="F78" s="15"/>
      <c r="G78" s="15"/>
    </row>
    <row r="79" spans="1:12" x14ac:dyDescent="0.2">
      <c r="B79" s="15"/>
      <c r="C79" s="15" t="s">
        <v>45</v>
      </c>
      <c r="D79" s="15"/>
      <c r="E79" s="15"/>
      <c r="F79" s="15"/>
      <c r="G79" s="15"/>
    </row>
    <row r="80" spans="1:12" x14ac:dyDescent="0.2">
      <c r="B80" s="15"/>
      <c r="C80" s="15"/>
      <c r="D80" s="15"/>
      <c r="E80" s="15"/>
      <c r="F80" s="15"/>
      <c r="G80" s="15"/>
    </row>
    <row r="81" spans="2:8" x14ac:dyDescent="0.2">
      <c r="B81" s="15"/>
      <c r="C81" s="15"/>
      <c r="D81" s="15" t="s">
        <v>46</v>
      </c>
      <c r="E81" s="15"/>
      <c r="F81" s="15"/>
      <c r="G81" s="15"/>
    </row>
    <row r="82" spans="2:8" x14ac:dyDescent="0.2">
      <c r="B82" s="15"/>
      <c r="C82" s="15"/>
      <c r="D82" s="15" t="s">
        <v>47</v>
      </c>
      <c r="E82" s="15"/>
      <c r="F82" s="15"/>
      <c r="G82" s="15"/>
    </row>
    <row r="83" spans="2:8" x14ac:dyDescent="0.2">
      <c r="B83" s="15"/>
      <c r="C83" s="15"/>
      <c r="D83" s="15"/>
      <c r="E83" s="15"/>
      <c r="F83" s="15"/>
      <c r="G83" s="15"/>
    </row>
    <row r="84" spans="2:8" x14ac:dyDescent="0.2">
      <c r="B84" s="15" t="s">
        <v>48</v>
      </c>
      <c r="C84" s="15"/>
      <c r="D84" s="15"/>
      <c r="E84" s="15"/>
      <c r="F84" s="15"/>
      <c r="G84" s="15"/>
    </row>
    <row r="85" spans="2:8" x14ac:dyDescent="0.2">
      <c r="B85" s="15"/>
      <c r="C85" s="15"/>
      <c r="D85" s="15"/>
      <c r="E85" s="15"/>
      <c r="F85" s="15"/>
      <c r="G85" s="15"/>
    </row>
    <row r="86" spans="2:8" x14ac:dyDescent="0.2">
      <c r="B86" s="15"/>
      <c r="C86" s="15"/>
      <c r="D86" s="15"/>
      <c r="E86" s="15"/>
      <c r="F86" s="15"/>
      <c r="G86" s="15"/>
    </row>
    <row r="91" spans="2:8" x14ac:dyDescent="0.2">
      <c r="E91" s="6"/>
      <c r="H91" s="6"/>
    </row>
    <row r="105" spans="7:7" x14ac:dyDescent="0.2">
      <c r="G105" s="6"/>
    </row>
    <row r="106" spans="7:7" x14ac:dyDescent="0.2">
      <c r="G106" s="6"/>
    </row>
  </sheetData>
  <mergeCells count="1">
    <mergeCell ref="B8:D8"/>
  </mergeCells>
  <hyperlinks>
    <hyperlink ref="B8:D8" r:id="rId1" display="www.showertimer.com.au"/>
  </hyperlinks>
  <pageMargins left="0.75" right="0.75" top="0.54" bottom="1" header="0.5" footer="0.5"/>
  <pageSetup paperSize="9" orientation="portrait" horizontalDpi="4294967293" vertic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</vt:lpstr>
      <vt:lpstr>Commercial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Rodeghiero</dc:creator>
  <cp:lastModifiedBy>Simon Rodeghiero</cp:lastModifiedBy>
  <dcterms:created xsi:type="dcterms:W3CDTF">2019-05-21T16:06:00Z</dcterms:created>
  <dcterms:modified xsi:type="dcterms:W3CDTF">2022-04-14T13:33:24Z</dcterms:modified>
</cp:coreProperties>
</file>